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370" windowHeight="75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Лист1!$A$2:$J$112</definedName>
  </definedNames>
  <calcPr calcId="145621"/>
</workbook>
</file>

<file path=xl/calcChain.xml><?xml version="1.0" encoding="utf-8"?>
<calcChain xmlns="http://schemas.openxmlformats.org/spreadsheetml/2006/main">
  <c r="I110" i="1" l="1"/>
  <c r="E110" i="1"/>
  <c r="F110" i="1"/>
  <c r="G110" i="1"/>
  <c r="H110" i="1"/>
  <c r="D15" i="1"/>
  <c r="B15" i="1" s="1"/>
  <c r="D4" i="1"/>
  <c r="B4" i="1" s="1"/>
  <c r="B5" i="1"/>
  <c r="B6" i="1"/>
  <c r="B7" i="1"/>
  <c r="B8" i="1"/>
  <c r="B9" i="1"/>
  <c r="B10" i="1"/>
  <c r="B11" i="1"/>
  <c r="B14" i="1"/>
  <c r="B16" i="1"/>
  <c r="B17" i="1"/>
  <c r="B18" i="1"/>
  <c r="B19" i="1"/>
  <c r="B20" i="1"/>
  <c r="B21" i="1"/>
  <c r="B22" i="1"/>
  <c r="B23" i="1"/>
  <c r="B24" i="1"/>
  <c r="B27" i="1"/>
  <c r="B28" i="1"/>
  <c r="B29" i="1"/>
  <c r="B30" i="1"/>
  <c r="B31" i="1"/>
  <c r="B32" i="1"/>
  <c r="B33" i="1"/>
  <c r="B34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63" i="1"/>
  <c r="B64" i="1"/>
  <c r="B66" i="1"/>
  <c r="B67" i="1"/>
  <c r="B68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2" i="1"/>
  <c r="B93" i="1"/>
  <c r="B94" i="1"/>
  <c r="B95" i="1"/>
  <c r="B96" i="1"/>
  <c r="B97" i="1"/>
  <c r="C107" i="1" l="1"/>
  <c r="D65" i="1"/>
  <c r="C110" i="1" l="1"/>
  <c r="B107" i="1"/>
  <c r="D110" i="1"/>
  <c r="B110" i="1" l="1"/>
</calcChain>
</file>

<file path=xl/sharedStrings.xml><?xml version="1.0" encoding="utf-8"?>
<sst xmlns="http://schemas.openxmlformats.org/spreadsheetml/2006/main" count="118" uniqueCount="110">
  <si>
    <t>Ленинский район</t>
  </si>
  <si>
    <t>Заволжский район</t>
  </si>
  <si>
    <t>Фрунзенский район</t>
  </si>
  <si>
    <t>Всего:</t>
  </si>
  <si>
    <t>объекты</t>
  </si>
  <si>
    <t>Кировский район</t>
  </si>
  <si>
    <t>фреза   м2</t>
  </si>
  <si>
    <t>Красноперекопский р-н</t>
  </si>
  <si>
    <t>Дзержинский район</t>
  </si>
  <si>
    <t>Ленинградский пр</t>
  </si>
  <si>
    <t>Клубная</t>
  </si>
  <si>
    <t>а/б смесь ДIII</t>
  </si>
  <si>
    <t>а/б смесь БII</t>
  </si>
  <si>
    <t>Тутаевское шоссе</t>
  </si>
  <si>
    <t>С.Орджоникидзе</t>
  </si>
  <si>
    <t>ул.Свердлова</t>
  </si>
  <si>
    <t>ул.Победы</t>
  </si>
  <si>
    <t>ул.Карабулина</t>
  </si>
  <si>
    <t>п/п Молот</t>
  </si>
  <si>
    <t>Гоголя</t>
  </si>
  <si>
    <t>Гагарина</t>
  </si>
  <si>
    <t>не принято м2</t>
  </si>
  <si>
    <t>причина не принятия</t>
  </si>
  <si>
    <t>Красноперевальский пер</t>
  </si>
  <si>
    <t>Космонавтов</t>
  </si>
  <si>
    <t>Угличская</t>
  </si>
  <si>
    <t>не соотв</t>
  </si>
  <si>
    <t>проезд от Урицкого до дома №29</t>
  </si>
  <si>
    <t>Калинина</t>
  </si>
  <si>
    <t>Ляпидевского</t>
  </si>
  <si>
    <t>Батова</t>
  </si>
  <si>
    <t>Панина</t>
  </si>
  <si>
    <t>Волгоградская</t>
  </si>
  <si>
    <t>Добрынина</t>
  </si>
  <si>
    <t>Терешковой</t>
  </si>
  <si>
    <t xml:space="preserve">Чайковского </t>
  </si>
  <si>
    <t>Шандорная</t>
  </si>
  <si>
    <t>Пожарского</t>
  </si>
  <si>
    <t>Алмазная</t>
  </si>
  <si>
    <t>Рыбинская</t>
  </si>
  <si>
    <t>Лисицына</t>
  </si>
  <si>
    <t>Магистральная</t>
  </si>
  <si>
    <t>Полушкина Роща</t>
  </si>
  <si>
    <t>Революционная от Челюскинцев до  Волжской наб.</t>
  </si>
  <si>
    <t>Ремонт тротуара на ул.Революционная</t>
  </si>
  <si>
    <t>Папанина от д.25 до ул Яковлевская</t>
  </si>
  <si>
    <t>Струйно-инъекционный метод</t>
  </si>
  <si>
    <t>подъездная дорога к АТП</t>
  </si>
  <si>
    <t>тротуар на Которосльной наб</t>
  </si>
  <si>
    <t>Суздальское шоссе</t>
  </si>
  <si>
    <t>ул. Чехова</t>
  </si>
  <si>
    <t>С. Щедрина</t>
  </si>
  <si>
    <t>Республиканская</t>
  </si>
  <si>
    <t>пл. Юности</t>
  </si>
  <si>
    <t>ул. Первомайская</t>
  </si>
  <si>
    <t>Октябрьская пл.</t>
  </si>
  <si>
    <t>Тверицкая набережная</t>
  </si>
  <si>
    <t>ул. Академика Колмагорова</t>
  </si>
  <si>
    <t>ул. Закгейма</t>
  </si>
  <si>
    <t>Добрынинский путепровод</t>
  </si>
  <si>
    <t>Мышкинский пр-д с Всполинское поле</t>
  </si>
  <si>
    <t>пр-т Авиаторов</t>
  </si>
  <si>
    <t>ул Бахвалова</t>
  </si>
  <si>
    <t>пр.Авиаторов разворотное кольцо</t>
  </si>
  <si>
    <t>Школьный пр-д</t>
  </si>
  <si>
    <t xml:space="preserve">Нефтяников </t>
  </si>
  <si>
    <t>Менделеева</t>
  </si>
  <si>
    <t>Спартаковская</t>
  </si>
  <si>
    <t>Б/кам</t>
  </si>
  <si>
    <t>Чехова тротуар</t>
  </si>
  <si>
    <t>Громова</t>
  </si>
  <si>
    <t>Носкова</t>
  </si>
  <si>
    <t>ул. Некрасова</t>
  </si>
  <si>
    <t xml:space="preserve">тротуар у перекрестка Закгейма и 3-я Новодуховская </t>
  </si>
  <si>
    <t>Московский пр-т</t>
  </si>
  <si>
    <t>ул. Шевелюха</t>
  </si>
  <si>
    <t>ул. Балтийская</t>
  </si>
  <si>
    <t>ЮЗОД</t>
  </si>
  <si>
    <t>Маяковского</t>
  </si>
  <si>
    <t>Осташинская</t>
  </si>
  <si>
    <t>пр.Дзержинского</t>
  </si>
  <si>
    <t>Строителей</t>
  </si>
  <si>
    <t>Маланова</t>
  </si>
  <si>
    <t>Красноперекопская</t>
  </si>
  <si>
    <t>Б.Полянки</t>
  </si>
  <si>
    <t>Институтская</t>
  </si>
  <si>
    <t>трот. На Московском</t>
  </si>
  <si>
    <t>Б.Федоровская перекр С Толбухинским мостом</t>
  </si>
  <si>
    <t>ул. Дачная в районе Октябрьского моста</t>
  </si>
  <si>
    <t>Ухтомского д.1</t>
  </si>
  <si>
    <t xml:space="preserve">Некрасова у серого дома </t>
  </si>
  <si>
    <t>К.Либкнехта 11/49</t>
  </si>
  <si>
    <t>ул. Тургенева15</t>
  </si>
  <si>
    <t>Тутаевское тротуар</t>
  </si>
  <si>
    <t>Тутаевское ш переезд</t>
  </si>
  <si>
    <t>Волжская набережная</t>
  </si>
  <si>
    <t>Которосльная набережная</t>
  </si>
  <si>
    <t>ЩМА, м2</t>
  </si>
  <si>
    <t>Некрасова / Ушинского</t>
  </si>
  <si>
    <t>Плитка тротуарная , м2</t>
  </si>
  <si>
    <t>пл.Богоявления (у Епархии)</t>
  </si>
  <si>
    <t>в районе Планетария</t>
  </si>
  <si>
    <t>пр.Фрунзе (местный пр-д)</t>
  </si>
  <si>
    <t>Республиканская тротуар у Окт.площади</t>
  </si>
  <si>
    <t>Папанина</t>
  </si>
  <si>
    <t>Саукова</t>
  </si>
  <si>
    <t>Промышленное шоссе</t>
  </si>
  <si>
    <t>Пирогова (Ярославская)</t>
  </si>
  <si>
    <t>Индустриальная</t>
  </si>
  <si>
    <t>Матросова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</si>
</sst>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/>
    <xf numFmtId="0" fontId="4" fillId="0" borderId="0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/>
    <xf numFmtId="0" fontId="5" fillId="0" borderId="1" xfId="0" applyFont="1" applyFill="1" applyBorder="1"/>
    <xf numFmtId="0" fontId="4" fillId="3" borderId="0" xfId="0" applyFont="1" applyFill="1"/>
    <xf numFmtId="0" fontId="0" fillId="3" borderId="0" xfId="0" applyFill="1"/>
    <xf numFmtId="0" fontId="4" fillId="3" borderId="0" xfId="0" applyFont="1" applyFill="1" applyBorder="1"/>
    <xf numFmtId="0" fontId="0" fillId="0" borderId="0" xfId="0" applyFill="1"/>
    <xf numFmtId="0" fontId="4" fillId="0" borderId="0" xfId="0" applyFont="1" applyFill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0" fillId="4" borderId="1" xfId="0" applyFont="1" applyFill="1" applyBorder="1"/>
    <xf numFmtId="0" fontId="0" fillId="4" borderId="1" xfId="0" applyFill="1" applyBorder="1"/>
    <xf numFmtId="0" fontId="6" fillId="4" borderId="1" xfId="0" applyFont="1" applyFill="1" applyBorder="1"/>
    <xf numFmtId="0" fontId="7" fillId="4" borderId="3" xfId="0" applyFont="1" applyFill="1" applyBorder="1"/>
    <xf numFmtId="0" fontId="3" fillId="4" borderId="3" xfId="0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0" fontId="3" fillId="4" borderId="1" xfId="0" applyFont="1" applyFill="1" applyBorder="1" applyAlignment="1">
      <alignment horizontal="right" vertical="center"/>
    </xf>
    <xf numFmtId="0" fontId="7" fillId="4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10"/>
  <sheetViews>
    <sheetView tabSelected="1" view="pageBreakPreview" zoomScaleSheetLayoutView="100" workbookViewId="0">
      <pane ySplit="2" topLeftCell="A3" activePane="bottomLeft" state="frozen"/>
      <selection pane="bottomLeft" activeCell="B109" sqref="B109"/>
    </sheetView>
  </sheetViews>
  <sheetFormatPr defaultRowHeight="15" x14ac:dyDescent="0.25"/>
  <cols>
    <col min="1" max="1" width="36.28515625" customWidth="1"/>
    <col min="2" max="2" width="11.7109375" customWidth="1"/>
    <col min="3" max="8" width="10.140625" customWidth="1"/>
    <col min="9" max="10" width="9.140625" customWidth="1"/>
    <col min="11" max="11" width="14.85546875" customWidth="1"/>
    <col min="12" max="13" width="12.28515625" customWidth="1"/>
    <col min="16" max="16" width="27.7109375" customWidth="1"/>
    <col min="17" max="17" width="18.140625" customWidth="1"/>
  </cols>
  <sheetData>
    <row r="1" spans="1:12" x14ac:dyDescent="0.25">
      <c r="A1" s="15"/>
      <c r="B1" s="15"/>
      <c r="C1" s="15"/>
      <c r="D1" s="15"/>
      <c r="E1" s="15"/>
      <c r="F1" s="15"/>
      <c r="G1" s="15"/>
      <c r="H1" s="15"/>
      <c r="I1" s="16"/>
      <c r="J1" s="16"/>
    </row>
    <row r="2" spans="1:12" ht="45" x14ac:dyDescent="0.25">
      <c r="A2" s="1" t="s">
        <v>4</v>
      </c>
      <c r="B2" s="1" t="s">
        <v>6</v>
      </c>
      <c r="C2" s="2" t="s">
        <v>12</v>
      </c>
      <c r="D2" s="2" t="s">
        <v>11</v>
      </c>
      <c r="E2" s="2" t="s">
        <v>46</v>
      </c>
      <c r="F2" s="2" t="s">
        <v>97</v>
      </c>
      <c r="G2" s="6" t="s">
        <v>99</v>
      </c>
      <c r="H2" s="2" t="s">
        <v>68</v>
      </c>
      <c r="I2" s="2" t="s">
        <v>21</v>
      </c>
      <c r="J2" s="2" t="s">
        <v>22</v>
      </c>
    </row>
    <row r="3" spans="1:12" x14ac:dyDescent="0.2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</row>
    <row r="4" spans="1:12" s="9" customFormat="1" x14ac:dyDescent="0.25">
      <c r="A4" s="17" t="s">
        <v>15</v>
      </c>
      <c r="B4" s="17">
        <f t="shared" ref="B4:B85" si="0">C4+D4</f>
        <v>1312.72</v>
      </c>
      <c r="C4" s="17">
        <v>1175.72</v>
      </c>
      <c r="D4" s="17">
        <f>135.74+1.26</f>
        <v>137</v>
      </c>
      <c r="E4" s="17"/>
      <c r="F4" s="17"/>
      <c r="G4" s="17"/>
      <c r="H4" s="17"/>
      <c r="I4" s="17"/>
      <c r="J4" s="17"/>
    </row>
    <row r="5" spans="1:12" s="9" customFormat="1" x14ac:dyDescent="0.25">
      <c r="A5" s="17" t="s">
        <v>25</v>
      </c>
      <c r="B5" s="17">
        <f t="shared" si="0"/>
        <v>4137.37</v>
      </c>
      <c r="C5" s="17">
        <v>4137.37</v>
      </c>
      <c r="D5" s="17"/>
      <c r="E5" s="17"/>
      <c r="F5" s="17"/>
      <c r="G5" s="17"/>
      <c r="H5" s="17"/>
      <c r="I5" s="17">
        <v>150</v>
      </c>
      <c r="J5" s="17" t="s">
        <v>26</v>
      </c>
    </row>
    <row r="6" spans="1:12" s="9" customFormat="1" x14ac:dyDescent="0.25">
      <c r="A6" s="17" t="s">
        <v>33</v>
      </c>
      <c r="B6" s="17">
        <f t="shared" si="0"/>
        <v>5694.31</v>
      </c>
      <c r="C6" s="17">
        <v>5694.31</v>
      </c>
      <c r="D6" s="17"/>
      <c r="E6" s="17"/>
      <c r="F6" s="17"/>
      <c r="G6" s="17"/>
      <c r="H6" s="17"/>
      <c r="I6" s="17"/>
      <c r="J6" s="17"/>
    </row>
    <row r="7" spans="1:12" s="9" customFormat="1" x14ac:dyDescent="0.25">
      <c r="A7" s="17" t="s">
        <v>42</v>
      </c>
      <c r="B7" s="17">
        <f t="shared" si="0"/>
        <v>0</v>
      </c>
      <c r="C7" s="17"/>
      <c r="D7" s="17"/>
      <c r="E7" s="17">
        <v>46</v>
      </c>
      <c r="F7" s="17"/>
      <c r="G7" s="17"/>
      <c r="H7" s="17"/>
      <c r="I7" s="17"/>
      <c r="J7" s="17"/>
    </row>
    <row r="8" spans="1:12" s="9" customFormat="1" x14ac:dyDescent="0.25">
      <c r="A8" s="17" t="s">
        <v>50</v>
      </c>
      <c r="B8" s="17">
        <f t="shared" si="0"/>
        <v>4356.55</v>
      </c>
      <c r="C8" s="17">
        <v>4343.3</v>
      </c>
      <c r="D8" s="17">
        <v>13.25</v>
      </c>
      <c r="E8" s="17"/>
      <c r="F8" s="17"/>
      <c r="G8" s="17"/>
      <c r="H8" s="17">
        <v>100</v>
      </c>
      <c r="I8" s="17"/>
      <c r="J8" s="17"/>
    </row>
    <row r="9" spans="1:12" s="10" customFormat="1" x14ac:dyDescent="0.25">
      <c r="A9" s="17" t="s">
        <v>59</v>
      </c>
      <c r="B9" s="17">
        <f t="shared" si="0"/>
        <v>0</v>
      </c>
      <c r="C9" s="17"/>
      <c r="D9" s="17"/>
      <c r="E9" s="17">
        <v>64</v>
      </c>
      <c r="F9" s="17"/>
      <c r="G9" s="17"/>
      <c r="H9" s="17"/>
      <c r="I9" s="17"/>
      <c r="J9" s="17"/>
      <c r="L9" s="9"/>
    </row>
    <row r="10" spans="1:12" s="9" customFormat="1" x14ac:dyDescent="0.25">
      <c r="A10" s="17" t="s">
        <v>92</v>
      </c>
      <c r="B10" s="17">
        <f t="shared" si="0"/>
        <v>10.82</v>
      </c>
      <c r="C10" s="17"/>
      <c r="D10" s="17">
        <v>10.82</v>
      </c>
      <c r="E10" s="17"/>
      <c r="F10" s="17"/>
      <c r="G10" s="17"/>
      <c r="H10" s="17"/>
      <c r="I10" s="17"/>
      <c r="J10" s="17"/>
    </row>
    <row r="11" spans="1:12" s="9" customFormat="1" x14ac:dyDescent="0.25">
      <c r="A11" s="17" t="s">
        <v>91</v>
      </c>
      <c r="B11" s="17">
        <f t="shared" si="0"/>
        <v>16.5</v>
      </c>
      <c r="C11" s="17"/>
      <c r="D11" s="17">
        <v>16.5</v>
      </c>
      <c r="E11" s="17"/>
      <c r="F11" s="17"/>
      <c r="G11" s="17"/>
      <c r="H11" s="17"/>
      <c r="I11" s="17"/>
      <c r="J11" s="17"/>
    </row>
    <row r="12" spans="1:12" s="10" customFormat="1" x14ac:dyDescent="0.25">
      <c r="A12" s="17" t="s">
        <v>69</v>
      </c>
      <c r="B12" s="17"/>
      <c r="C12" s="17"/>
      <c r="D12" s="17">
        <v>350</v>
      </c>
      <c r="E12" s="17"/>
      <c r="F12" s="17"/>
      <c r="G12" s="17"/>
      <c r="H12" s="17"/>
      <c r="I12" s="17"/>
      <c r="J12" s="17"/>
      <c r="L12" s="9"/>
    </row>
    <row r="13" spans="1:12" s="10" customForma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L13" s="9"/>
    </row>
    <row r="14" spans="1:12" x14ac:dyDescent="0.25">
      <c r="A14" s="8" t="s">
        <v>5</v>
      </c>
      <c r="B14" s="7">
        <f t="shared" si="0"/>
        <v>0</v>
      </c>
      <c r="C14" s="7"/>
      <c r="D14" s="7"/>
      <c r="E14" s="7"/>
      <c r="F14" s="7"/>
      <c r="G14" s="7"/>
      <c r="H14" s="7"/>
      <c r="I14" s="7"/>
      <c r="J14" s="7"/>
      <c r="L14" s="9"/>
    </row>
    <row r="15" spans="1:12" s="9" customFormat="1" x14ac:dyDescent="0.25">
      <c r="A15" s="17" t="s">
        <v>16</v>
      </c>
      <c r="B15" s="17">
        <f t="shared" si="0"/>
        <v>4467.1900000000005</v>
      </c>
      <c r="C15" s="17">
        <v>4437.05</v>
      </c>
      <c r="D15" s="17">
        <f>23.78+6.36</f>
        <v>30.14</v>
      </c>
      <c r="E15" s="17"/>
      <c r="F15" s="17"/>
      <c r="G15" s="17"/>
      <c r="H15" s="17"/>
      <c r="I15" s="17"/>
      <c r="J15" s="17"/>
    </row>
    <row r="16" spans="1:12" s="9" customFormat="1" x14ac:dyDescent="0.25">
      <c r="A16" s="17" t="s">
        <v>34</v>
      </c>
      <c r="B16" s="17">
        <f t="shared" si="0"/>
        <v>157.31</v>
      </c>
      <c r="C16" s="17"/>
      <c r="D16" s="17">
        <v>157.31</v>
      </c>
      <c r="E16" s="17"/>
      <c r="F16" s="17"/>
      <c r="G16" s="17"/>
      <c r="H16" s="17"/>
      <c r="I16" s="17"/>
      <c r="J16" s="17"/>
    </row>
    <row r="17" spans="1:12" s="9" customFormat="1" x14ac:dyDescent="0.25">
      <c r="A17" s="17" t="s">
        <v>89</v>
      </c>
      <c r="B17" s="17">
        <f t="shared" si="0"/>
        <v>4.1500000000000004</v>
      </c>
      <c r="C17" s="17"/>
      <c r="D17" s="17">
        <v>4.1500000000000004</v>
      </c>
      <c r="E17" s="17"/>
      <c r="F17" s="17"/>
      <c r="G17" s="17"/>
      <c r="H17" s="17"/>
      <c r="I17" s="17"/>
      <c r="J17" s="17"/>
    </row>
    <row r="18" spans="1:12" s="9" customFormat="1" x14ac:dyDescent="0.25">
      <c r="A18" s="17" t="s">
        <v>90</v>
      </c>
      <c r="B18" s="17">
        <f t="shared" si="0"/>
        <v>4.38</v>
      </c>
      <c r="C18" s="17"/>
      <c r="D18" s="17">
        <v>4.38</v>
      </c>
      <c r="E18" s="17"/>
      <c r="F18" s="17"/>
      <c r="G18" s="17"/>
      <c r="H18" s="17"/>
      <c r="I18" s="17"/>
      <c r="J18" s="17"/>
    </row>
    <row r="19" spans="1:12" s="9" customFormat="1" x14ac:dyDescent="0.25">
      <c r="A19" s="17" t="s">
        <v>35</v>
      </c>
      <c r="B19" s="17">
        <f t="shared" si="0"/>
        <v>1947.47</v>
      </c>
      <c r="C19" s="17">
        <v>1933.72</v>
      </c>
      <c r="D19" s="17">
        <v>13.75</v>
      </c>
      <c r="E19" s="17"/>
      <c r="F19" s="17"/>
      <c r="G19" s="17"/>
      <c r="H19" s="17"/>
      <c r="I19" s="17"/>
      <c r="J19" s="17"/>
    </row>
    <row r="20" spans="1:12" s="9" customFormat="1" x14ac:dyDescent="0.25">
      <c r="A20" s="17" t="s">
        <v>39</v>
      </c>
      <c r="B20" s="17">
        <f t="shared" si="0"/>
        <v>3027.72</v>
      </c>
      <c r="C20" s="17">
        <v>3027.72</v>
      </c>
      <c r="D20" s="17"/>
      <c r="E20" s="17"/>
      <c r="F20" s="17"/>
      <c r="G20" s="17"/>
      <c r="H20" s="17"/>
      <c r="I20" s="17"/>
      <c r="J20" s="17"/>
    </row>
    <row r="21" spans="1:12" s="9" customFormat="1" x14ac:dyDescent="0.25">
      <c r="A21" s="17" t="s">
        <v>40</v>
      </c>
      <c r="B21" s="17">
        <f t="shared" si="0"/>
        <v>4957.67</v>
      </c>
      <c r="C21" s="17">
        <v>4957.67</v>
      </c>
      <c r="D21" s="17"/>
      <c r="E21" s="17"/>
      <c r="F21" s="17"/>
      <c r="G21" s="17"/>
      <c r="H21" s="17"/>
      <c r="I21" s="17"/>
      <c r="J21" s="17"/>
    </row>
    <row r="22" spans="1:12" s="9" customFormat="1" x14ac:dyDescent="0.25">
      <c r="A22" s="17" t="s">
        <v>41</v>
      </c>
      <c r="B22" s="17">
        <f t="shared" si="0"/>
        <v>36.81</v>
      </c>
      <c r="C22" s="17"/>
      <c r="D22" s="17">
        <v>36.81</v>
      </c>
      <c r="E22" s="17"/>
      <c r="F22" s="17"/>
      <c r="G22" s="17"/>
      <c r="H22" s="17"/>
      <c r="I22" s="17"/>
      <c r="J22" s="17"/>
    </row>
    <row r="23" spans="1:12" s="9" customFormat="1" x14ac:dyDescent="0.25">
      <c r="A23" s="17" t="s">
        <v>41</v>
      </c>
      <c r="B23" s="17">
        <f t="shared" si="0"/>
        <v>7300</v>
      </c>
      <c r="C23" s="17">
        <v>7300</v>
      </c>
      <c r="D23" s="17"/>
      <c r="E23" s="17">
        <v>5</v>
      </c>
      <c r="F23" s="17"/>
      <c r="G23" s="17"/>
      <c r="H23" s="17"/>
      <c r="I23" s="17"/>
      <c r="J23" s="17"/>
    </row>
    <row r="24" spans="1:12" s="9" customFormat="1" x14ac:dyDescent="0.25">
      <c r="A24" s="17" t="s">
        <v>43</v>
      </c>
      <c r="B24" s="17">
        <f t="shared" si="0"/>
        <v>1038.27</v>
      </c>
      <c r="C24" s="17">
        <v>1038.27</v>
      </c>
      <c r="D24" s="17"/>
      <c r="E24" s="17"/>
      <c r="F24" s="17"/>
      <c r="G24" s="17"/>
      <c r="H24" s="17"/>
      <c r="I24" s="17"/>
      <c r="J24" s="17"/>
    </row>
    <row r="25" spans="1:12" s="9" customFormat="1" x14ac:dyDescent="0.25">
      <c r="A25" s="17" t="s">
        <v>44</v>
      </c>
      <c r="B25" s="17"/>
      <c r="C25" s="17"/>
      <c r="D25" s="17">
        <v>213.07</v>
      </c>
      <c r="E25" s="17"/>
      <c r="F25" s="17"/>
      <c r="G25" s="17"/>
      <c r="H25" s="17"/>
      <c r="I25" s="17"/>
      <c r="J25" s="17"/>
    </row>
    <row r="26" spans="1:12" s="9" customFormat="1" x14ac:dyDescent="0.25">
      <c r="A26" s="17" t="s">
        <v>48</v>
      </c>
      <c r="B26" s="17"/>
      <c r="C26" s="17"/>
      <c r="D26" s="17">
        <v>2545.6999999999998</v>
      </c>
      <c r="E26" s="17"/>
      <c r="F26" s="17"/>
      <c r="G26" s="17"/>
      <c r="H26" s="17"/>
      <c r="I26" s="17"/>
      <c r="J26" s="17"/>
    </row>
    <row r="27" spans="1:12" s="10" customFormat="1" x14ac:dyDescent="0.25">
      <c r="A27" s="17" t="s">
        <v>53</v>
      </c>
      <c r="B27" s="17">
        <f t="shared" si="0"/>
        <v>460</v>
      </c>
      <c r="C27" s="17">
        <v>460</v>
      </c>
      <c r="D27" s="17"/>
      <c r="E27" s="17"/>
      <c r="F27" s="17"/>
      <c r="G27" s="17"/>
      <c r="H27" s="17"/>
      <c r="I27" s="17"/>
      <c r="J27" s="17"/>
      <c r="L27" s="9"/>
    </row>
    <row r="28" spans="1:12" s="10" customFormat="1" x14ac:dyDescent="0.25">
      <c r="A28" s="17" t="s">
        <v>51</v>
      </c>
      <c r="B28" s="17">
        <f t="shared" si="0"/>
        <v>600</v>
      </c>
      <c r="C28" s="17">
        <v>600</v>
      </c>
      <c r="D28" s="17"/>
      <c r="E28" s="17"/>
      <c r="F28" s="17"/>
      <c r="G28" s="17"/>
      <c r="H28" s="17"/>
      <c r="I28" s="17"/>
      <c r="J28" s="17"/>
      <c r="L28" s="9"/>
    </row>
    <row r="29" spans="1:12" s="10" customFormat="1" x14ac:dyDescent="0.25">
      <c r="A29" s="17" t="s">
        <v>52</v>
      </c>
      <c r="B29" s="17">
        <f t="shared" si="0"/>
        <v>500</v>
      </c>
      <c r="C29" s="17">
        <v>500</v>
      </c>
      <c r="D29" s="17"/>
      <c r="E29" s="17"/>
      <c r="F29" s="17"/>
      <c r="G29" s="17"/>
      <c r="H29" s="17"/>
      <c r="I29" s="17"/>
      <c r="J29" s="17"/>
      <c r="L29" s="9"/>
    </row>
    <row r="30" spans="1:12" s="10" customFormat="1" x14ac:dyDescent="0.25">
      <c r="A30" s="17" t="s">
        <v>54</v>
      </c>
      <c r="B30" s="17">
        <f t="shared" si="0"/>
        <v>0</v>
      </c>
      <c r="C30" s="17"/>
      <c r="D30" s="17"/>
      <c r="E30" s="17">
        <v>8</v>
      </c>
      <c r="F30" s="17"/>
      <c r="G30" s="17"/>
      <c r="H30" s="17"/>
      <c r="I30" s="17"/>
      <c r="J30" s="17"/>
      <c r="L30" s="9"/>
    </row>
    <row r="31" spans="1:12" s="10" customFormat="1" x14ac:dyDescent="0.25">
      <c r="A31" s="17" t="s">
        <v>55</v>
      </c>
      <c r="B31" s="17">
        <f t="shared" si="0"/>
        <v>0</v>
      </c>
      <c r="C31" s="17"/>
      <c r="D31" s="17"/>
      <c r="E31" s="17">
        <v>10</v>
      </c>
      <c r="F31" s="17"/>
      <c r="G31" s="17"/>
      <c r="H31" s="17"/>
      <c r="I31" s="17"/>
      <c r="J31" s="17"/>
      <c r="L31" s="9"/>
    </row>
    <row r="32" spans="1:12" s="10" customFormat="1" x14ac:dyDescent="0.25">
      <c r="A32" s="18" t="s">
        <v>60</v>
      </c>
      <c r="B32" s="17">
        <f t="shared" si="0"/>
        <v>900</v>
      </c>
      <c r="C32" s="17">
        <v>900</v>
      </c>
      <c r="D32" s="17"/>
      <c r="E32" s="17"/>
      <c r="F32" s="17"/>
      <c r="G32" s="17"/>
      <c r="H32" s="17"/>
      <c r="I32" s="17"/>
      <c r="J32" s="17"/>
      <c r="L32" s="9"/>
    </row>
    <row r="33" spans="1:12" s="9" customFormat="1" x14ac:dyDescent="0.25">
      <c r="A33" s="18" t="s">
        <v>72</v>
      </c>
      <c r="B33" s="17">
        <f t="shared" si="0"/>
        <v>2500</v>
      </c>
      <c r="C33" s="17">
        <v>2400</v>
      </c>
      <c r="D33" s="17">
        <v>100</v>
      </c>
      <c r="E33" s="17"/>
      <c r="F33" s="17"/>
      <c r="G33" s="17"/>
      <c r="H33" s="17"/>
      <c r="I33" s="17"/>
      <c r="J33" s="17"/>
    </row>
    <row r="34" spans="1:12" s="10" customFormat="1" x14ac:dyDescent="0.25">
      <c r="A34" s="18" t="s">
        <v>95</v>
      </c>
      <c r="B34" s="17">
        <f t="shared" si="0"/>
        <v>0</v>
      </c>
      <c r="C34" s="17"/>
      <c r="D34" s="17"/>
      <c r="E34" s="17">
        <v>3</v>
      </c>
      <c r="F34" s="17"/>
      <c r="G34" s="17"/>
      <c r="H34" s="17"/>
      <c r="I34" s="17"/>
      <c r="J34" s="17"/>
    </row>
    <row r="35" spans="1:12" s="10" customFormat="1" x14ac:dyDescent="0.25">
      <c r="A35" s="18" t="s">
        <v>96</v>
      </c>
      <c r="B35" s="17"/>
      <c r="C35" s="17"/>
      <c r="D35" s="17"/>
      <c r="E35" s="17">
        <v>1</v>
      </c>
      <c r="F35" s="17"/>
      <c r="G35" s="17"/>
      <c r="H35" s="17"/>
      <c r="I35" s="17"/>
      <c r="J35" s="17"/>
    </row>
    <row r="36" spans="1:12" s="10" customFormat="1" x14ac:dyDescent="0.25">
      <c r="A36" s="18" t="s">
        <v>98</v>
      </c>
      <c r="B36" s="17"/>
      <c r="C36" s="17"/>
      <c r="D36" s="17"/>
      <c r="E36" s="17"/>
      <c r="F36" s="17"/>
      <c r="G36" s="17">
        <v>10</v>
      </c>
      <c r="H36" s="17"/>
      <c r="I36" s="17"/>
      <c r="J36" s="17"/>
    </row>
    <row r="37" spans="1:12" s="10" customFormat="1" x14ac:dyDescent="0.25">
      <c r="A37" s="18" t="s">
        <v>100</v>
      </c>
      <c r="B37" s="17"/>
      <c r="C37" s="17"/>
      <c r="D37" s="17"/>
      <c r="E37" s="17"/>
      <c r="F37" s="17"/>
      <c r="G37" s="17">
        <v>10</v>
      </c>
      <c r="H37" s="17"/>
      <c r="I37" s="17"/>
      <c r="J37" s="17"/>
    </row>
    <row r="38" spans="1:12" s="10" customFormat="1" ht="15" customHeight="1" x14ac:dyDescent="0.25">
      <c r="A38" s="18" t="s">
        <v>101</v>
      </c>
      <c r="B38" s="17"/>
      <c r="C38" s="17"/>
      <c r="D38" s="17"/>
      <c r="E38" s="17"/>
      <c r="F38" s="17"/>
      <c r="G38" s="17">
        <v>10</v>
      </c>
      <c r="H38" s="17"/>
      <c r="I38" s="17"/>
      <c r="J38" s="17"/>
    </row>
    <row r="39" spans="1:12" s="10" customFormat="1" x14ac:dyDescent="0.25">
      <c r="A39" s="18" t="s">
        <v>103</v>
      </c>
      <c r="B39" s="17"/>
      <c r="C39" s="17"/>
      <c r="D39" s="17">
        <v>200</v>
      </c>
      <c r="E39" s="17"/>
      <c r="F39" s="17"/>
      <c r="G39" s="17"/>
      <c r="H39" s="17"/>
      <c r="I39" s="17"/>
      <c r="J39" s="17"/>
    </row>
    <row r="40" spans="1:12" s="12" customFormat="1" x14ac:dyDescent="0.25">
      <c r="A40" s="18" t="s">
        <v>41</v>
      </c>
      <c r="B40" s="17"/>
      <c r="C40" s="17"/>
      <c r="D40" s="17"/>
      <c r="E40" s="17">
        <v>115</v>
      </c>
      <c r="F40" s="17"/>
      <c r="G40" s="17"/>
      <c r="H40" s="17"/>
      <c r="I40" s="17"/>
      <c r="J40" s="17"/>
      <c r="L40" s="10"/>
    </row>
    <row r="41" spans="1:12" x14ac:dyDescent="0.25">
      <c r="A41" s="19" t="s">
        <v>1</v>
      </c>
      <c r="B41" s="17">
        <f t="shared" si="0"/>
        <v>0</v>
      </c>
      <c r="C41" s="17"/>
      <c r="D41" s="17"/>
      <c r="E41" s="17"/>
      <c r="F41" s="17"/>
      <c r="G41" s="17"/>
      <c r="H41" s="17"/>
      <c r="I41" s="17"/>
      <c r="J41" s="17"/>
      <c r="L41" s="10"/>
    </row>
    <row r="42" spans="1:12" s="9" customFormat="1" x14ac:dyDescent="0.25">
      <c r="A42" s="17" t="s">
        <v>10</v>
      </c>
      <c r="B42" s="17">
        <f t="shared" si="0"/>
        <v>630.23</v>
      </c>
      <c r="C42" s="17"/>
      <c r="D42" s="17">
        <v>630.23</v>
      </c>
      <c r="E42" s="17"/>
      <c r="F42" s="17"/>
      <c r="G42" s="17"/>
      <c r="H42" s="17"/>
      <c r="I42" s="17"/>
      <c r="J42" s="17" t="s">
        <v>26</v>
      </c>
    </row>
    <row r="43" spans="1:12" s="9" customFormat="1" x14ac:dyDescent="0.25">
      <c r="A43" s="17" t="s">
        <v>14</v>
      </c>
      <c r="B43" s="17">
        <f t="shared" si="0"/>
        <v>337.92</v>
      </c>
      <c r="C43" s="17"/>
      <c r="D43" s="17">
        <v>337.92</v>
      </c>
      <c r="E43" s="17"/>
      <c r="F43" s="17"/>
      <c r="G43" s="17"/>
      <c r="H43" s="17"/>
      <c r="I43" s="17">
        <v>132.6</v>
      </c>
      <c r="J43" s="17" t="s">
        <v>26</v>
      </c>
    </row>
    <row r="44" spans="1:12" s="9" customFormat="1" x14ac:dyDescent="0.25">
      <c r="A44" s="17" t="s">
        <v>24</v>
      </c>
      <c r="B44" s="17">
        <f t="shared" si="0"/>
        <v>124.5</v>
      </c>
      <c r="C44" s="17"/>
      <c r="D44" s="17">
        <v>124.5</v>
      </c>
      <c r="E44" s="17"/>
      <c r="F44" s="17"/>
      <c r="G44" s="17"/>
      <c r="H44" s="17"/>
      <c r="I44" s="17"/>
      <c r="J44" s="17"/>
    </row>
    <row r="45" spans="1:12" s="9" customFormat="1" x14ac:dyDescent="0.25">
      <c r="A45" s="17" t="s">
        <v>29</v>
      </c>
      <c r="B45" s="17">
        <f t="shared" si="0"/>
        <v>269.62</v>
      </c>
      <c r="C45" s="17"/>
      <c r="D45" s="17">
        <v>269.62</v>
      </c>
      <c r="E45" s="17"/>
      <c r="F45" s="17"/>
      <c r="G45" s="17"/>
      <c r="H45" s="17"/>
      <c r="I45" s="17"/>
      <c r="J45" s="17"/>
    </row>
    <row r="46" spans="1:12" s="9" customFormat="1" x14ac:dyDescent="0.25">
      <c r="A46" s="17" t="s">
        <v>36</v>
      </c>
      <c r="B46" s="17">
        <f t="shared" si="0"/>
        <v>470.1</v>
      </c>
      <c r="C46" s="17"/>
      <c r="D46" s="17">
        <v>470.1</v>
      </c>
      <c r="E46" s="17"/>
      <c r="F46" s="17"/>
      <c r="G46" s="17"/>
      <c r="H46" s="17"/>
      <c r="I46" s="17"/>
      <c r="J46" s="17"/>
    </row>
    <row r="47" spans="1:12" s="9" customFormat="1" x14ac:dyDescent="0.25">
      <c r="A47" s="17" t="s">
        <v>38</v>
      </c>
      <c r="B47" s="17">
        <f t="shared" si="0"/>
        <v>319.75</v>
      </c>
      <c r="C47" s="17"/>
      <c r="D47" s="17">
        <v>319.75</v>
      </c>
      <c r="E47" s="17"/>
      <c r="F47" s="17"/>
      <c r="G47" s="17"/>
      <c r="H47" s="17"/>
      <c r="I47" s="17"/>
      <c r="J47" s="17"/>
    </row>
    <row r="48" spans="1:12" s="9" customFormat="1" x14ac:dyDescent="0.25">
      <c r="A48" s="17" t="s">
        <v>88</v>
      </c>
      <c r="B48" s="17">
        <f t="shared" si="0"/>
        <v>0</v>
      </c>
      <c r="C48" s="17"/>
      <c r="D48" s="17"/>
      <c r="E48" s="17">
        <v>5</v>
      </c>
      <c r="F48" s="17"/>
      <c r="G48" s="17"/>
      <c r="H48" s="17"/>
      <c r="I48" s="17"/>
      <c r="J48" s="17"/>
    </row>
    <row r="49" spans="1:12" s="9" customFormat="1" x14ac:dyDescent="0.25">
      <c r="A49" s="17" t="s">
        <v>45</v>
      </c>
      <c r="B49" s="17">
        <f t="shared" si="0"/>
        <v>1402.03</v>
      </c>
      <c r="C49" s="17">
        <v>1402.03</v>
      </c>
      <c r="D49" s="17"/>
      <c r="E49" s="17"/>
      <c r="F49" s="17"/>
      <c r="G49" s="17"/>
      <c r="H49" s="17"/>
      <c r="I49" s="17"/>
      <c r="J49" s="17"/>
    </row>
    <row r="50" spans="1:12" s="9" customFormat="1" x14ac:dyDescent="0.25">
      <c r="A50" s="17" t="s">
        <v>56</v>
      </c>
      <c r="B50" s="17">
        <f t="shared" si="0"/>
        <v>949.4</v>
      </c>
      <c r="C50" s="17">
        <v>949.4</v>
      </c>
      <c r="D50" s="17"/>
      <c r="E50" s="17"/>
      <c r="F50" s="17"/>
      <c r="G50" s="17"/>
      <c r="H50" s="17"/>
      <c r="I50" s="17"/>
      <c r="J50" s="17"/>
    </row>
    <row r="51" spans="1:12" s="9" customFormat="1" x14ac:dyDescent="0.25">
      <c r="A51" s="17" t="s">
        <v>47</v>
      </c>
      <c r="B51" s="17">
        <f t="shared" si="0"/>
        <v>2053.62</v>
      </c>
      <c r="C51" s="17">
        <v>2053.62</v>
      </c>
      <c r="D51" s="17"/>
      <c r="E51" s="17"/>
      <c r="F51" s="17"/>
      <c r="G51" s="17"/>
      <c r="H51" s="17"/>
      <c r="I51" s="17"/>
      <c r="J51" s="17"/>
    </row>
    <row r="52" spans="1:12" s="10" customFormat="1" ht="13.9" customHeight="1" x14ac:dyDescent="0.25">
      <c r="A52" s="17" t="s">
        <v>61</v>
      </c>
      <c r="B52" s="17">
        <f t="shared" si="0"/>
        <v>302.48</v>
      </c>
      <c r="C52" s="17"/>
      <c r="D52" s="17">
        <v>302.48</v>
      </c>
      <c r="E52" s="17">
        <v>12</v>
      </c>
      <c r="F52" s="17"/>
      <c r="G52" s="17"/>
      <c r="H52" s="17"/>
      <c r="I52" s="17"/>
      <c r="J52" s="17"/>
      <c r="L52" s="9"/>
    </row>
    <row r="53" spans="1:12" s="9" customFormat="1" ht="13.9" customHeight="1" x14ac:dyDescent="0.25">
      <c r="A53" s="17" t="s">
        <v>63</v>
      </c>
      <c r="B53" s="17">
        <f t="shared" si="0"/>
        <v>531.98</v>
      </c>
      <c r="C53" s="17">
        <v>531.98</v>
      </c>
      <c r="D53" s="17"/>
      <c r="E53" s="17"/>
      <c r="F53" s="17"/>
      <c r="G53" s="17"/>
      <c r="H53" s="17"/>
      <c r="I53" s="17"/>
      <c r="J53" s="17"/>
    </row>
    <row r="54" spans="1:12" s="10" customFormat="1" ht="13.9" customHeight="1" x14ac:dyDescent="0.25">
      <c r="A54" s="17" t="s">
        <v>64</v>
      </c>
      <c r="B54" s="17">
        <f t="shared" si="0"/>
        <v>86</v>
      </c>
      <c r="C54" s="17"/>
      <c r="D54" s="17">
        <v>86</v>
      </c>
      <c r="E54" s="17"/>
      <c r="F54" s="17"/>
      <c r="G54" s="17"/>
      <c r="H54" s="17"/>
      <c r="I54" s="17"/>
      <c r="J54" s="17"/>
      <c r="L54" s="9"/>
    </row>
    <row r="55" spans="1:12" s="9" customFormat="1" ht="13.9" customHeight="1" x14ac:dyDescent="0.25">
      <c r="A55" s="17" t="s">
        <v>67</v>
      </c>
      <c r="B55" s="17">
        <f t="shared" si="0"/>
        <v>4644</v>
      </c>
      <c r="C55" s="17">
        <v>4644</v>
      </c>
      <c r="D55" s="17"/>
      <c r="E55" s="17"/>
      <c r="F55" s="17"/>
      <c r="G55" s="17"/>
      <c r="H55" s="17"/>
      <c r="I55" s="17"/>
      <c r="J55" s="17"/>
    </row>
    <row r="56" spans="1:12" s="10" customFormat="1" ht="14.25" customHeight="1" x14ac:dyDescent="0.25">
      <c r="A56" s="17" t="s">
        <v>75</v>
      </c>
      <c r="B56" s="17">
        <f t="shared" si="0"/>
        <v>350</v>
      </c>
      <c r="C56" s="17"/>
      <c r="D56" s="17">
        <v>350</v>
      </c>
      <c r="E56" s="17"/>
      <c r="F56" s="17"/>
      <c r="G56" s="17"/>
      <c r="H56" s="17"/>
      <c r="I56" s="17"/>
      <c r="J56" s="17"/>
      <c r="L56" s="9"/>
    </row>
    <row r="57" spans="1:12" s="9" customFormat="1" ht="14.25" customHeight="1" x14ac:dyDescent="0.25">
      <c r="A57" s="17" t="s">
        <v>78</v>
      </c>
      <c r="B57" s="17">
        <f t="shared" si="0"/>
        <v>16.3</v>
      </c>
      <c r="C57" s="17"/>
      <c r="D57" s="17">
        <v>16.3</v>
      </c>
      <c r="E57" s="17"/>
      <c r="F57" s="17"/>
      <c r="G57" s="17"/>
      <c r="H57" s="17"/>
      <c r="I57" s="17"/>
      <c r="J57" s="17"/>
    </row>
    <row r="58" spans="1:12" s="13" customFormat="1" ht="14.25" customHeight="1" x14ac:dyDescent="0.25">
      <c r="A58" s="20" t="s">
        <v>104</v>
      </c>
      <c r="B58" s="21">
        <v>150</v>
      </c>
      <c r="C58" s="17"/>
      <c r="D58" s="21">
        <v>150</v>
      </c>
      <c r="E58" s="17"/>
      <c r="F58" s="17"/>
      <c r="G58" s="17"/>
      <c r="H58" s="17"/>
      <c r="I58" s="17"/>
      <c r="J58" s="17"/>
    </row>
    <row r="59" spans="1:12" s="13" customFormat="1" ht="14.25" customHeight="1" x14ac:dyDescent="0.25">
      <c r="A59" s="21" t="s">
        <v>56</v>
      </c>
      <c r="B59" s="21">
        <v>750</v>
      </c>
      <c r="C59" s="17">
        <v>750</v>
      </c>
      <c r="D59" s="21"/>
      <c r="E59" s="17"/>
      <c r="F59" s="17"/>
      <c r="G59" s="17"/>
      <c r="H59" s="17"/>
      <c r="I59" s="17"/>
      <c r="J59" s="17"/>
    </row>
    <row r="60" spans="1:12" s="13" customFormat="1" ht="14.25" customHeight="1" x14ac:dyDescent="0.25">
      <c r="A60" s="21" t="s">
        <v>105</v>
      </c>
      <c r="B60" s="21">
        <v>150</v>
      </c>
      <c r="C60" s="17"/>
      <c r="D60" s="21">
        <v>50</v>
      </c>
      <c r="E60" s="17"/>
      <c r="F60" s="17"/>
      <c r="G60" s="17"/>
      <c r="H60" s="17"/>
      <c r="I60" s="17"/>
      <c r="J60" s="17"/>
    </row>
    <row r="61" spans="1:12" s="13" customFormat="1" ht="14.25" customHeight="1" x14ac:dyDescent="0.25">
      <c r="A61" s="21" t="s">
        <v>78</v>
      </c>
      <c r="B61" s="21">
        <v>70</v>
      </c>
      <c r="C61" s="17"/>
      <c r="D61" s="21">
        <v>70</v>
      </c>
      <c r="E61" s="17"/>
      <c r="F61" s="17"/>
      <c r="G61" s="17"/>
      <c r="H61" s="17"/>
      <c r="I61" s="17"/>
      <c r="J61" s="17"/>
    </row>
    <row r="62" spans="1:12" s="9" customFormat="1" ht="14.2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</row>
    <row r="63" spans="1:12" ht="14.45" customHeight="1" x14ac:dyDescent="0.25">
      <c r="A63" s="19" t="s">
        <v>2</v>
      </c>
      <c r="B63" s="17">
        <f t="shared" si="0"/>
        <v>0</v>
      </c>
      <c r="C63" s="17"/>
      <c r="D63" s="17"/>
      <c r="E63" s="17"/>
      <c r="F63" s="17"/>
      <c r="G63" s="17"/>
      <c r="H63" s="17"/>
      <c r="I63" s="17"/>
      <c r="J63" s="17"/>
      <c r="L63" s="13"/>
    </row>
    <row r="64" spans="1:12" s="9" customFormat="1" x14ac:dyDescent="0.25">
      <c r="A64" s="17" t="s">
        <v>19</v>
      </c>
      <c r="B64" s="17">
        <f t="shared" si="0"/>
        <v>352.58</v>
      </c>
      <c r="C64" s="17"/>
      <c r="D64" s="17">
        <v>352.58</v>
      </c>
      <c r="E64" s="17"/>
      <c r="F64" s="17"/>
      <c r="G64" s="17"/>
      <c r="H64" s="17"/>
      <c r="I64" s="17"/>
      <c r="J64" s="17"/>
    </row>
    <row r="65" spans="1:77" s="9" customFormat="1" x14ac:dyDescent="0.25">
      <c r="A65" s="17" t="s">
        <v>28</v>
      </c>
      <c r="B65" s="17"/>
      <c r="C65" s="22">
        <v>18993.96</v>
      </c>
      <c r="D65" s="17">
        <f>755.82+12653.34</f>
        <v>13409.16</v>
      </c>
      <c r="E65" s="17"/>
      <c r="F65" s="17"/>
      <c r="G65" s="17"/>
      <c r="H65" s="17"/>
      <c r="I65" s="17"/>
      <c r="J65" s="17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</row>
    <row r="66" spans="1:77" s="9" customFormat="1" x14ac:dyDescent="0.25">
      <c r="A66" s="17" t="s">
        <v>37</v>
      </c>
      <c r="B66" s="17">
        <f t="shared" si="0"/>
        <v>311.25</v>
      </c>
      <c r="C66" s="17"/>
      <c r="D66" s="17">
        <v>311.25</v>
      </c>
      <c r="E66" s="17"/>
      <c r="F66" s="17"/>
      <c r="G66" s="17"/>
      <c r="H66" s="17"/>
      <c r="I66" s="17"/>
      <c r="J66" s="17"/>
      <c r="K66"/>
      <c r="L66" s="5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</row>
    <row r="67" spans="1:77" s="9" customFormat="1" x14ac:dyDescent="0.25">
      <c r="A67" s="17" t="s">
        <v>49</v>
      </c>
      <c r="B67" s="17">
        <f t="shared" si="0"/>
        <v>3706.11</v>
      </c>
      <c r="C67" s="17">
        <v>3626.11</v>
      </c>
      <c r="D67" s="17">
        <v>80</v>
      </c>
      <c r="E67" s="17">
        <v>16</v>
      </c>
      <c r="F67" s="17"/>
      <c r="G67" s="17"/>
      <c r="H67" s="17"/>
      <c r="I67" s="17"/>
      <c r="J67" s="17"/>
    </row>
    <row r="68" spans="1:77" s="9" customFormat="1" x14ac:dyDescent="0.25">
      <c r="A68" s="17" t="s">
        <v>57</v>
      </c>
      <c r="B68" s="17">
        <f t="shared" si="0"/>
        <v>191.28</v>
      </c>
      <c r="C68" s="17"/>
      <c r="D68" s="17">
        <v>191.28</v>
      </c>
      <c r="E68" s="17"/>
      <c r="F68" s="17"/>
      <c r="G68" s="17"/>
      <c r="H68" s="17"/>
      <c r="I68" s="17"/>
      <c r="J68" s="17"/>
    </row>
    <row r="69" spans="1:77" s="10" customFormat="1" x14ac:dyDescent="0.25">
      <c r="A69" s="17" t="s">
        <v>76</v>
      </c>
      <c r="B69" s="17">
        <v>30</v>
      </c>
      <c r="C69" s="17"/>
      <c r="D69" s="17">
        <v>30</v>
      </c>
      <c r="E69" s="17"/>
      <c r="F69" s="17"/>
      <c r="G69" s="17"/>
      <c r="H69" s="17"/>
      <c r="I69" s="17"/>
      <c r="J69" s="1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</row>
    <row r="70" spans="1:77" s="10" customFormat="1" x14ac:dyDescent="0.25">
      <c r="A70" s="23" t="s">
        <v>102</v>
      </c>
      <c r="B70" s="24">
        <v>50</v>
      </c>
      <c r="C70" s="24"/>
      <c r="D70" s="24">
        <v>50</v>
      </c>
      <c r="E70" s="24"/>
      <c r="F70" s="24"/>
      <c r="G70" s="24"/>
      <c r="H70" s="24"/>
      <c r="I70" s="24"/>
      <c r="J70" s="24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</row>
    <row r="71" spans="1:77" s="14" customFormat="1" x14ac:dyDescent="0.25">
      <c r="A71" s="20" t="s">
        <v>107</v>
      </c>
      <c r="B71" s="21">
        <v>1200</v>
      </c>
      <c r="C71" s="21"/>
      <c r="D71" s="21">
        <v>50</v>
      </c>
      <c r="E71" s="17"/>
      <c r="F71" s="17"/>
      <c r="G71" s="17"/>
      <c r="H71" s="17"/>
      <c r="I71" s="17"/>
      <c r="J71" s="1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</row>
    <row r="72" spans="1:77" s="14" customFormat="1" x14ac:dyDescent="0.25">
      <c r="A72" s="21" t="s">
        <v>108</v>
      </c>
      <c r="B72" s="21">
        <v>70</v>
      </c>
      <c r="C72" s="21"/>
      <c r="D72" s="21">
        <v>50</v>
      </c>
      <c r="E72" s="17"/>
      <c r="F72" s="17"/>
      <c r="G72" s="17"/>
      <c r="H72" s="17"/>
      <c r="I72" s="17"/>
      <c r="J72" s="1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</row>
    <row r="73" spans="1:77" s="14" customFormat="1" x14ac:dyDescent="0.25">
      <c r="A73" s="21" t="s">
        <v>109</v>
      </c>
      <c r="B73" s="21">
        <v>50</v>
      </c>
      <c r="C73" s="21"/>
      <c r="D73" s="21">
        <v>50</v>
      </c>
      <c r="E73" s="17"/>
      <c r="F73" s="17"/>
      <c r="G73" s="17"/>
      <c r="H73" s="17"/>
      <c r="I73" s="17"/>
      <c r="J73" s="1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</row>
    <row r="74" spans="1:77" s="14" customFormat="1" x14ac:dyDescent="0.25">
      <c r="A74" s="21" t="s">
        <v>19</v>
      </c>
      <c r="B74" s="21"/>
      <c r="C74" s="21"/>
      <c r="D74" s="21"/>
      <c r="E74" s="17">
        <v>4</v>
      </c>
      <c r="F74" s="17"/>
      <c r="G74" s="17"/>
      <c r="H74" s="17"/>
      <c r="I74" s="17"/>
      <c r="J74" s="1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</row>
    <row r="75" spans="1:77" s="10" customFormat="1" x14ac:dyDescent="0.25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</row>
    <row r="76" spans="1:77" x14ac:dyDescent="0.25">
      <c r="A76" s="19" t="s">
        <v>8</v>
      </c>
      <c r="B76" s="17">
        <f t="shared" si="0"/>
        <v>0</v>
      </c>
      <c r="C76" s="17"/>
      <c r="D76" s="17"/>
      <c r="E76" s="17"/>
      <c r="F76" s="17"/>
      <c r="G76" s="17"/>
      <c r="H76" s="17"/>
      <c r="I76" s="17"/>
      <c r="J76" s="17"/>
      <c r="K76" s="10"/>
      <c r="L76" s="9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</row>
    <row r="77" spans="1:77" s="9" customFormat="1" x14ac:dyDescent="0.25">
      <c r="A77" s="17" t="s">
        <v>9</v>
      </c>
      <c r="B77" s="17">
        <f t="shared" si="0"/>
        <v>12642.41</v>
      </c>
      <c r="C77" s="27">
        <v>10937.61</v>
      </c>
      <c r="D77" s="27">
        <v>1704.8</v>
      </c>
      <c r="E77" s="17">
        <v>55</v>
      </c>
      <c r="F77" s="17"/>
      <c r="G77" s="17"/>
      <c r="H77" s="17"/>
      <c r="I77" s="17"/>
      <c r="J77" s="17"/>
    </row>
    <row r="78" spans="1:77" s="9" customFormat="1" x14ac:dyDescent="0.25">
      <c r="A78" s="17" t="s">
        <v>13</v>
      </c>
      <c r="B78" s="17">
        <f t="shared" si="0"/>
        <v>17497.23</v>
      </c>
      <c r="C78" s="17">
        <v>17497.23</v>
      </c>
      <c r="D78" s="17"/>
      <c r="E78" s="17"/>
      <c r="F78" s="17"/>
      <c r="G78" s="17"/>
      <c r="H78" s="17"/>
      <c r="I78" s="17"/>
      <c r="J78" s="17"/>
    </row>
    <row r="79" spans="1:77" s="9" customFormat="1" x14ac:dyDescent="0.25">
      <c r="A79" s="17" t="s">
        <v>93</v>
      </c>
      <c r="B79" s="17">
        <f t="shared" si="0"/>
        <v>236.41</v>
      </c>
      <c r="C79" s="17"/>
      <c r="D79" s="17">
        <v>236.41</v>
      </c>
      <c r="E79" s="17"/>
      <c r="F79" s="17"/>
      <c r="G79" s="17"/>
      <c r="H79" s="17"/>
      <c r="I79" s="17"/>
      <c r="J79" s="17"/>
    </row>
    <row r="80" spans="1:77" s="9" customFormat="1" x14ac:dyDescent="0.25">
      <c r="A80" s="17" t="s">
        <v>18</v>
      </c>
      <c r="B80" s="17">
        <f t="shared" si="0"/>
        <v>367.68</v>
      </c>
      <c r="C80" s="17"/>
      <c r="D80" s="17">
        <v>367.68</v>
      </c>
      <c r="E80" s="17"/>
      <c r="F80" s="17"/>
      <c r="G80" s="17"/>
      <c r="H80" s="17"/>
      <c r="I80" s="17"/>
      <c r="J80" s="17"/>
    </row>
    <row r="81" spans="1:77" s="9" customFormat="1" x14ac:dyDescent="0.25">
      <c r="A81" s="17" t="s">
        <v>23</v>
      </c>
      <c r="B81" s="17">
        <f t="shared" si="0"/>
        <v>6541.67</v>
      </c>
      <c r="C81" s="17">
        <v>6524.03</v>
      </c>
      <c r="D81" s="17">
        <v>17.64</v>
      </c>
      <c r="E81" s="17"/>
      <c r="F81" s="17"/>
      <c r="G81" s="17"/>
      <c r="H81" s="17"/>
      <c r="I81" s="17"/>
      <c r="J81" s="17"/>
    </row>
    <row r="82" spans="1:77" s="9" customFormat="1" x14ac:dyDescent="0.25">
      <c r="A82" s="17" t="s">
        <v>27</v>
      </c>
      <c r="B82" s="17">
        <f t="shared" si="0"/>
        <v>223.87</v>
      </c>
      <c r="C82" s="17">
        <v>223.87</v>
      </c>
      <c r="D82" s="17"/>
      <c r="E82" s="17"/>
      <c r="F82" s="17"/>
      <c r="G82" s="17"/>
      <c r="H82" s="17"/>
      <c r="I82" s="17"/>
      <c r="J82" s="17"/>
      <c r="K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</row>
    <row r="83" spans="1:77" s="9" customFormat="1" x14ac:dyDescent="0.25">
      <c r="A83" s="17" t="s">
        <v>30</v>
      </c>
      <c r="B83" s="17">
        <f t="shared" si="0"/>
        <v>36.14</v>
      </c>
      <c r="C83" s="17"/>
      <c r="D83" s="17">
        <v>36.14</v>
      </c>
      <c r="E83" s="17"/>
      <c r="F83" s="17"/>
      <c r="G83" s="17"/>
      <c r="H83" s="17"/>
      <c r="I83" s="17"/>
      <c r="J83" s="17"/>
    </row>
    <row r="84" spans="1:77" s="9" customFormat="1" x14ac:dyDescent="0.25">
      <c r="A84" s="17" t="s">
        <v>31</v>
      </c>
      <c r="B84" s="17">
        <f t="shared" si="0"/>
        <v>212.89</v>
      </c>
      <c r="C84" s="17"/>
      <c r="D84" s="17">
        <v>212.89</v>
      </c>
      <c r="E84" s="17"/>
      <c r="F84" s="17"/>
      <c r="G84" s="17"/>
      <c r="H84" s="17"/>
      <c r="I84" s="17"/>
      <c r="J84" s="17"/>
    </row>
    <row r="85" spans="1:77" s="9" customFormat="1" x14ac:dyDescent="0.25">
      <c r="A85" s="17" t="s">
        <v>32</v>
      </c>
      <c r="B85" s="17">
        <f t="shared" si="0"/>
        <v>246.7</v>
      </c>
      <c r="C85" s="17"/>
      <c r="D85" s="17">
        <v>246.7</v>
      </c>
      <c r="E85" s="17"/>
      <c r="F85" s="17"/>
      <c r="G85" s="17"/>
      <c r="H85" s="17"/>
      <c r="I85" s="17"/>
      <c r="J85" s="17"/>
    </row>
    <row r="86" spans="1:77" s="10" customFormat="1" x14ac:dyDescent="0.25">
      <c r="A86" s="17" t="s">
        <v>70</v>
      </c>
      <c r="B86" s="17">
        <f t="shared" ref="B86:B93" si="1">C86+D86</f>
        <v>800</v>
      </c>
      <c r="C86" s="17">
        <v>650</v>
      </c>
      <c r="D86" s="17">
        <v>150</v>
      </c>
      <c r="E86" s="17"/>
      <c r="F86" s="17"/>
      <c r="G86" s="17"/>
      <c r="H86" s="17"/>
      <c r="I86" s="17"/>
      <c r="J86" s="17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</row>
    <row r="87" spans="1:77" s="9" customFormat="1" x14ac:dyDescent="0.25">
      <c r="A87" s="17" t="s">
        <v>79</v>
      </c>
      <c r="B87" s="17">
        <f t="shared" si="1"/>
        <v>428.31</v>
      </c>
      <c r="C87" s="28"/>
      <c r="D87" s="17">
        <v>428.31</v>
      </c>
      <c r="E87" s="17"/>
      <c r="F87" s="17"/>
      <c r="G87" s="17"/>
      <c r="H87" s="17"/>
      <c r="I87" s="17"/>
      <c r="J87" s="17"/>
    </row>
    <row r="88" spans="1:77" s="9" customFormat="1" x14ac:dyDescent="0.25">
      <c r="A88" s="17" t="s">
        <v>80</v>
      </c>
      <c r="B88" s="17">
        <f t="shared" si="1"/>
        <v>91.23</v>
      </c>
      <c r="C88" s="28"/>
      <c r="D88" s="17">
        <v>91.23</v>
      </c>
      <c r="E88" s="17"/>
      <c r="F88" s="17"/>
      <c r="G88" s="17"/>
      <c r="H88" s="17"/>
      <c r="I88" s="17"/>
      <c r="J88" s="17"/>
    </row>
    <row r="89" spans="1:77" s="9" customFormat="1" x14ac:dyDescent="0.25">
      <c r="A89" s="17" t="s">
        <v>81</v>
      </c>
      <c r="B89" s="17">
        <f t="shared" si="1"/>
        <v>61.78</v>
      </c>
      <c r="C89" s="28"/>
      <c r="D89" s="17">
        <v>61.78</v>
      </c>
      <c r="E89" s="17"/>
      <c r="F89" s="17"/>
      <c r="G89" s="17"/>
      <c r="H89" s="17"/>
      <c r="I89" s="17"/>
      <c r="J89" s="17"/>
    </row>
    <row r="90" spans="1:77" s="9" customFormat="1" x14ac:dyDescent="0.25">
      <c r="A90" s="17" t="s">
        <v>94</v>
      </c>
      <c r="B90" s="17">
        <f t="shared" si="1"/>
        <v>70.06</v>
      </c>
      <c r="C90" s="28"/>
      <c r="D90" s="17">
        <v>70.06</v>
      </c>
      <c r="E90" s="17"/>
      <c r="F90" s="17"/>
      <c r="G90" s="17"/>
      <c r="H90" s="17"/>
      <c r="I90" s="17"/>
      <c r="J90" s="17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:77" s="9" customFormat="1" x14ac:dyDescent="0.25">
      <c r="A91" s="20" t="s">
        <v>106</v>
      </c>
      <c r="B91" s="21">
        <v>250</v>
      </c>
      <c r="C91" s="28"/>
      <c r="D91" s="17">
        <v>200</v>
      </c>
      <c r="E91" s="17"/>
      <c r="F91" s="17"/>
      <c r="G91" s="17"/>
      <c r="H91" s="17"/>
      <c r="I91" s="17"/>
      <c r="J91" s="17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:77" x14ac:dyDescent="0.25">
      <c r="A92" s="19" t="s">
        <v>7</v>
      </c>
      <c r="B92" s="17">
        <f t="shared" si="1"/>
        <v>0</v>
      </c>
      <c r="C92" s="17"/>
      <c r="D92" s="17"/>
      <c r="E92" s="17"/>
      <c r="F92" s="17"/>
      <c r="G92" s="17"/>
      <c r="H92" s="17"/>
      <c r="I92" s="17"/>
      <c r="J92" s="17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:77" s="9" customFormat="1" x14ac:dyDescent="0.25">
      <c r="A93" s="17" t="s">
        <v>17</v>
      </c>
      <c r="B93" s="17">
        <f t="shared" si="1"/>
        <v>125</v>
      </c>
      <c r="C93" s="17">
        <v>125</v>
      </c>
      <c r="D93" s="17"/>
      <c r="E93" s="17"/>
      <c r="F93" s="17"/>
      <c r="G93" s="17"/>
      <c r="H93" s="17"/>
      <c r="I93" s="17"/>
      <c r="J93" s="17"/>
    </row>
    <row r="94" spans="1:77" s="9" customFormat="1" x14ac:dyDescent="0.25">
      <c r="A94" s="17" t="s">
        <v>20</v>
      </c>
      <c r="B94" s="17">
        <f t="shared" ref="B94:B96" si="2">C94+D94</f>
        <v>7980.85</v>
      </c>
      <c r="C94" s="17">
        <v>7980.85</v>
      </c>
      <c r="D94" s="17"/>
      <c r="E94" s="17"/>
      <c r="F94" s="17"/>
      <c r="G94" s="17"/>
      <c r="H94" s="17"/>
      <c r="I94" s="17"/>
      <c r="J94" s="17"/>
    </row>
    <row r="95" spans="1:77" s="9" customFormat="1" x14ac:dyDescent="0.25">
      <c r="A95" s="17" t="s">
        <v>58</v>
      </c>
      <c r="B95" s="17">
        <f t="shared" si="2"/>
        <v>3100.39</v>
      </c>
      <c r="C95" s="17">
        <v>3050.39</v>
      </c>
      <c r="D95" s="17">
        <v>50</v>
      </c>
      <c r="E95" s="17"/>
      <c r="F95" s="17"/>
      <c r="G95" s="17"/>
      <c r="H95" s="17"/>
      <c r="I95" s="17"/>
      <c r="J95" s="17"/>
    </row>
    <row r="96" spans="1:77" s="9" customFormat="1" x14ac:dyDescent="0.25">
      <c r="A96" s="17" t="s">
        <v>62</v>
      </c>
      <c r="B96" s="17">
        <f t="shared" si="2"/>
        <v>2275.2600000000002</v>
      </c>
      <c r="C96" s="17">
        <v>2225.2600000000002</v>
      </c>
      <c r="D96" s="17">
        <v>50</v>
      </c>
      <c r="E96" s="17"/>
      <c r="F96" s="17"/>
      <c r="G96" s="17"/>
      <c r="H96" s="17"/>
      <c r="I96" s="17"/>
      <c r="J96" s="17"/>
    </row>
    <row r="97" spans="1:77" s="9" customFormat="1" x14ac:dyDescent="0.25">
      <c r="A97" s="17" t="s">
        <v>65</v>
      </c>
      <c r="B97" s="17">
        <f>C97+D97</f>
        <v>598.89</v>
      </c>
      <c r="C97" s="17">
        <v>500.25</v>
      </c>
      <c r="D97" s="17">
        <v>98.64</v>
      </c>
      <c r="E97" s="17"/>
      <c r="F97" s="17"/>
      <c r="G97" s="17"/>
      <c r="H97" s="17"/>
      <c r="I97" s="17"/>
      <c r="J97" s="17"/>
    </row>
    <row r="98" spans="1:77" s="9" customFormat="1" x14ac:dyDescent="0.25">
      <c r="A98" s="17" t="s">
        <v>66</v>
      </c>
      <c r="B98" s="17"/>
      <c r="C98" s="17"/>
      <c r="D98" s="17">
        <v>39.03</v>
      </c>
      <c r="E98" s="17"/>
      <c r="F98" s="17"/>
      <c r="G98" s="17"/>
      <c r="H98" s="17"/>
      <c r="I98" s="17"/>
      <c r="J98" s="17"/>
    </row>
    <row r="99" spans="1:77" s="9" customFormat="1" x14ac:dyDescent="0.25">
      <c r="A99" s="17" t="s">
        <v>71</v>
      </c>
      <c r="B99" s="17">
        <v>783.63</v>
      </c>
      <c r="C99" s="17">
        <v>783.63</v>
      </c>
      <c r="D99" s="17"/>
      <c r="E99" s="17"/>
      <c r="F99" s="17"/>
      <c r="G99" s="17"/>
      <c r="H99" s="17"/>
      <c r="I99" s="17"/>
      <c r="J99" s="17"/>
    </row>
    <row r="100" spans="1:77" s="10" customFormat="1" ht="27" customHeight="1" x14ac:dyDescent="0.25">
      <c r="A100" s="18" t="s">
        <v>73</v>
      </c>
      <c r="B100" s="17"/>
      <c r="C100" s="17"/>
      <c r="D100" s="17">
        <v>40</v>
      </c>
      <c r="E100" s="17"/>
      <c r="F100" s="17"/>
      <c r="G100" s="17"/>
      <c r="H100" s="17"/>
      <c r="I100" s="17"/>
      <c r="J100" s="17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</row>
    <row r="101" spans="1:77" s="10" customFormat="1" ht="14.25" customHeight="1" x14ac:dyDescent="0.25">
      <c r="A101" s="18" t="s">
        <v>74</v>
      </c>
      <c r="B101" s="17">
        <v>6000</v>
      </c>
      <c r="C101" s="17"/>
      <c r="D101" s="17"/>
      <c r="E101" s="17"/>
      <c r="F101" s="17">
        <v>6000</v>
      </c>
      <c r="G101" s="17"/>
      <c r="H101" s="17"/>
      <c r="I101" s="17"/>
      <c r="J101" s="17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</row>
    <row r="102" spans="1:77" s="10" customFormat="1" ht="14.25" customHeight="1" x14ac:dyDescent="0.25">
      <c r="A102" s="18" t="s">
        <v>77</v>
      </c>
      <c r="B102" s="17"/>
      <c r="C102" s="17"/>
      <c r="D102" s="17"/>
      <c r="E102" s="17">
        <v>8</v>
      </c>
      <c r="F102" s="17"/>
      <c r="G102" s="17"/>
      <c r="H102" s="17"/>
      <c r="I102" s="17"/>
      <c r="J102" s="17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</row>
    <row r="103" spans="1:77" s="9" customFormat="1" ht="14.25" customHeight="1" x14ac:dyDescent="0.25">
      <c r="A103" s="18" t="s">
        <v>82</v>
      </c>
      <c r="B103" s="17">
        <v>269.60000000000002</v>
      </c>
      <c r="C103" s="17">
        <v>269.60000000000002</v>
      </c>
      <c r="D103" s="17"/>
      <c r="E103" s="17"/>
      <c r="F103" s="17"/>
      <c r="G103" s="17"/>
      <c r="H103" s="17"/>
      <c r="I103" s="17"/>
      <c r="J103" s="17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</row>
    <row r="104" spans="1:77" s="9" customFormat="1" ht="14.25" customHeight="1" x14ac:dyDescent="0.25">
      <c r="A104" s="18" t="s">
        <v>83</v>
      </c>
      <c r="B104" s="17">
        <v>220</v>
      </c>
      <c r="C104" s="17">
        <v>220</v>
      </c>
      <c r="D104" s="17"/>
      <c r="E104" s="17"/>
      <c r="F104" s="17"/>
      <c r="G104" s="17"/>
      <c r="H104" s="17"/>
      <c r="I104" s="17"/>
      <c r="J104" s="17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</row>
    <row r="105" spans="1:77" s="9" customFormat="1" ht="14.25" customHeight="1" x14ac:dyDescent="0.25">
      <c r="A105" s="18" t="s">
        <v>84</v>
      </c>
      <c r="B105" s="17">
        <v>26.8</v>
      </c>
      <c r="C105" s="17"/>
      <c r="D105" s="17">
        <v>26.8</v>
      </c>
      <c r="E105" s="17"/>
      <c r="F105" s="17"/>
      <c r="G105" s="17"/>
      <c r="H105" s="17"/>
      <c r="I105" s="17"/>
      <c r="J105" s="17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</row>
    <row r="106" spans="1:77" s="9" customFormat="1" ht="14.25" customHeight="1" x14ac:dyDescent="0.25">
      <c r="A106" s="18" t="s">
        <v>85</v>
      </c>
      <c r="B106" s="17">
        <v>2.9</v>
      </c>
      <c r="C106" s="17"/>
      <c r="D106" s="17">
        <v>2.9</v>
      </c>
      <c r="E106" s="17"/>
      <c r="F106" s="17"/>
      <c r="G106" s="17"/>
      <c r="H106" s="17"/>
      <c r="I106" s="17"/>
      <c r="J106" s="17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</row>
    <row r="107" spans="1:77" s="9" customFormat="1" ht="25.5" customHeight="1" x14ac:dyDescent="0.25">
      <c r="A107" s="18" t="s">
        <v>87</v>
      </c>
      <c r="B107" s="17">
        <f>C107+D107</f>
        <v>1904.8</v>
      </c>
      <c r="C107" s="17">
        <f>1522.5+243.6</f>
        <v>1766.1</v>
      </c>
      <c r="D107" s="17">
        <v>138.69999999999999</v>
      </c>
      <c r="E107" s="17"/>
      <c r="F107" s="17"/>
      <c r="G107" s="17"/>
      <c r="H107" s="17"/>
      <c r="I107" s="17"/>
      <c r="J107" s="1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</row>
    <row r="108" spans="1:77" s="9" customFormat="1" ht="14.25" customHeight="1" x14ac:dyDescent="0.25">
      <c r="A108" s="18" t="s">
        <v>86</v>
      </c>
      <c r="B108" s="17"/>
      <c r="C108" s="17"/>
      <c r="D108" s="17">
        <v>46.26</v>
      </c>
      <c r="E108" s="17"/>
      <c r="F108" s="17"/>
      <c r="G108" s="17"/>
      <c r="H108" s="17"/>
      <c r="I108" s="17"/>
      <c r="J108" s="17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</row>
    <row r="109" spans="1:77" s="9" customFormat="1" ht="14.25" customHeight="1" x14ac:dyDescent="0.25">
      <c r="A109" s="18" t="s">
        <v>74</v>
      </c>
      <c r="B109" s="17"/>
      <c r="C109" s="17"/>
      <c r="D109" s="17"/>
      <c r="E109" s="17">
        <v>10</v>
      </c>
      <c r="F109" s="17"/>
      <c r="G109" s="17"/>
      <c r="H109" s="17"/>
      <c r="I109" s="17"/>
      <c r="J109" s="17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x14ac:dyDescent="0.25">
      <c r="A110" s="29" t="s">
        <v>3</v>
      </c>
      <c r="B110" s="29">
        <f t="shared" ref="B110:H110" si="3">SUM(B4:B109)</f>
        <v>125992.89</v>
      </c>
      <c r="C110" s="29">
        <f t="shared" si="3"/>
        <v>128610.05</v>
      </c>
      <c r="D110" s="29">
        <f t="shared" si="3"/>
        <v>25900.019999999997</v>
      </c>
      <c r="E110" s="29">
        <f t="shared" si="3"/>
        <v>362</v>
      </c>
      <c r="F110" s="29">
        <f t="shared" si="3"/>
        <v>6000</v>
      </c>
      <c r="G110" s="29">
        <f t="shared" si="3"/>
        <v>30</v>
      </c>
      <c r="H110" s="29">
        <f t="shared" si="3"/>
        <v>100</v>
      </c>
      <c r="I110" s="30">
        <f>SUM(I4:I109)</f>
        <v>282.60000000000002</v>
      </c>
      <c r="J110" s="30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05C567447E1E742AF8A9961E9CA6BC3" ma:contentTypeVersion="1" ma:contentTypeDescription="Создание документа." ma:contentTypeScope="" ma:versionID="ff615aa1a0ec2d83ff5ed67b8bb382f6">
  <xsd:schema xmlns:xsd="http://www.w3.org/2001/XMLSchema" xmlns:xs="http://www.w3.org/2001/XMLSchema" xmlns:p="http://schemas.microsoft.com/office/2006/metadata/properties" xmlns:ns2="3892162c-cb28-411e-9300-cae2f0e4bc94" targetNamespace="http://schemas.microsoft.com/office/2006/metadata/properties" ma:root="true" ma:fieldsID="c66c97b7934c840fc468284729ae6ce7" ns2:_="">
    <xsd:import namespace="3892162c-cb28-411e-9300-cae2f0e4bc94"/>
    <xsd:element name="properties">
      <xsd:complexType>
        <xsd:sequence>
          <xsd:element name="documentManagement">
            <xsd:complexType>
              <xsd:all>
                <xsd:element ref="ns2:bigtitl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2162c-cb28-411e-9300-cae2f0e4bc94" elementFormDefault="qualified">
    <xsd:import namespace="http://schemas.microsoft.com/office/2006/documentManagement/types"/>
    <xsd:import namespace="http://schemas.microsoft.com/office/infopath/2007/PartnerControls"/>
    <xsd:element name="bigtitle" ma:index="8" ma:displayName="Большое название" ma:internalName="bigtitl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gtitle xmlns="3892162c-cb28-411e-9300-cae2f0e4bc94">Выполнение работ по ямочному ремонту в 2016 году</bigtitle>
  </documentManagement>
</p:properties>
</file>

<file path=customXml/itemProps1.xml><?xml version="1.0" encoding="utf-8"?>
<ds:datastoreItem xmlns:ds="http://schemas.openxmlformats.org/officeDocument/2006/customXml" ds:itemID="{96B78DAC-3A44-4840-B6B2-83628A8DE117}"/>
</file>

<file path=customXml/itemProps2.xml><?xml version="1.0" encoding="utf-8"?>
<ds:datastoreItem xmlns:ds="http://schemas.openxmlformats.org/officeDocument/2006/customXml" ds:itemID="{75A4FEC3-21C8-4C9C-9CD8-8F19AB49CDE9}"/>
</file>

<file path=customXml/itemProps3.xml><?xml version="1.0" encoding="utf-8"?>
<ds:datastoreItem xmlns:ds="http://schemas.openxmlformats.org/officeDocument/2006/customXml" ds:itemID="{5F2BB042-DB00-4F0D-B0D7-8186370C49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2016-07-29T10:34:30Z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0x010100805C567447E1E742AF8A9961E9CA6BC3</vt:lpwstr>
  </property>
</Properties>
</file>